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38" i="1"/>
  <c r="R40"/>
  <c r="S38"/>
  <c r="S40"/>
  <c r="O38"/>
  <c r="P38" s="1"/>
  <c r="O40"/>
  <c r="P40" s="1"/>
  <c r="S22"/>
  <c r="R22"/>
  <c r="P22"/>
  <c r="O22"/>
  <c r="M48"/>
  <c r="M32"/>
  <c r="M34"/>
  <c r="M36"/>
  <c r="M38"/>
  <c r="M40"/>
  <c r="M42"/>
  <c r="M44"/>
  <c r="M46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L32"/>
  <c r="L33"/>
  <c r="M33" s="1"/>
  <c r="L34"/>
  <c r="L35"/>
  <c r="M35" s="1"/>
  <c r="L36"/>
  <c r="L37"/>
  <c r="M37" s="1"/>
  <c r="L38"/>
  <c r="L39"/>
  <c r="M39" s="1"/>
  <c r="L40"/>
  <c r="L41"/>
  <c r="M41" s="1"/>
  <c r="L42"/>
  <c r="L43"/>
  <c r="M43" s="1"/>
  <c r="L44"/>
  <c r="L45"/>
  <c r="M45" s="1"/>
  <c r="L46"/>
  <c r="L47"/>
  <c r="M47" s="1"/>
  <c r="L48"/>
  <c r="L3"/>
  <c r="M3" s="1"/>
  <c r="G30"/>
  <c r="G31"/>
  <c r="I4"/>
  <c r="J4" s="1"/>
  <c r="I6"/>
  <c r="J6" s="1"/>
  <c r="I8"/>
  <c r="J8" s="1"/>
  <c r="I30"/>
  <c r="J30" s="1"/>
  <c r="I31"/>
  <c r="J31" s="1"/>
  <c r="G4"/>
  <c r="G5"/>
  <c r="I5" s="1"/>
  <c r="J5" s="1"/>
  <c r="G6"/>
  <c r="G7"/>
  <c r="I7" s="1"/>
  <c r="J7" s="1"/>
  <c r="G8"/>
  <c r="G9"/>
  <c r="I9" s="1"/>
  <c r="J9" s="1"/>
  <c r="G10"/>
  <c r="I10" s="1"/>
  <c r="J10" s="1"/>
  <c r="G11"/>
  <c r="I11" s="1"/>
  <c r="J11" s="1"/>
  <c r="G12"/>
  <c r="I12" s="1"/>
  <c r="J12" s="1"/>
  <c r="G13"/>
  <c r="I13" s="1"/>
  <c r="J13" s="1"/>
  <c r="G14"/>
  <c r="I14" s="1"/>
  <c r="J14" s="1"/>
  <c r="G15"/>
  <c r="I15" s="1"/>
  <c r="J15" s="1"/>
  <c r="G16"/>
  <c r="I16" s="1"/>
  <c r="J16" s="1"/>
  <c r="G17"/>
  <c r="I17" s="1"/>
  <c r="J17" s="1"/>
  <c r="G18"/>
  <c r="I18" s="1"/>
  <c r="J18" s="1"/>
  <c r="G19"/>
  <c r="I19" s="1"/>
  <c r="J19" s="1"/>
  <c r="G20"/>
  <c r="I20" s="1"/>
  <c r="J20" s="1"/>
  <c r="G21"/>
  <c r="I21" s="1"/>
  <c r="J21" s="1"/>
  <c r="G22"/>
  <c r="I22" s="1"/>
  <c r="J22" s="1"/>
  <c r="G23"/>
  <c r="I23" s="1"/>
  <c r="J23" s="1"/>
  <c r="G24"/>
  <c r="I24" s="1"/>
  <c r="J24" s="1"/>
  <c r="G25"/>
  <c r="I25" s="1"/>
  <c r="J25" s="1"/>
  <c r="G26"/>
  <c r="I26" s="1"/>
  <c r="J26" s="1"/>
  <c r="G27"/>
  <c r="I27" s="1"/>
  <c r="J27" s="1"/>
  <c r="G28"/>
  <c r="I28" s="1"/>
  <c r="J28" s="1"/>
  <c r="G29"/>
  <c r="I29" s="1"/>
  <c r="J29" s="1"/>
  <c r="G32"/>
  <c r="I32" s="1"/>
  <c r="J32" s="1"/>
  <c r="G33"/>
  <c r="I33" s="1"/>
  <c r="J33" s="1"/>
  <c r="G34"/>
  <c r="I34" s="1"/>
  <c r="J34" s="1"/>
  <c r="G35"/>
  <c r="I35" s="1"/>
  <c r="J35" s="1"/>
  <c r="G36"/>
  <c r="I36" s="1"/>
  <c r="J36" s="1"/>
  <c r="G37"/>
  <c r="I37" s="1"/>
  <c r="J37" s="1"/>
  <c r="G38"/>
  <c r="I38" s="1"/>
  <c r="J38" s="1"/>
  <c r="G39"/>
  <c r="I39" s="1"/>
  <c r="J39" s="1"/>
  <c r="G40"/>
  <c r="I40" s="1"/>
  <c r="J40" s="1"/>
  <c r="G41"/>
  <c r="I41" s="1"/>
  <c r="J41" s="1"/>
  <c r="G42"/>
  <c r="I42" s="1"/>
  <c r="J42" s="1"/>
  <c r="G43"/>
  <c r="I43" s="1"/>
  <c r="J43" s="1"/>
  <c r="G44"/>
  <c r="I44" s="1"/>
  <c r="J44" s="1"/>
  <c r="G45"/>
  <c r="I45" s="1"/>
  <c r="J45" s="1"/>
  <c r="G46"/>
  <c r="I46" s="1"/>
  <c r="J46" s="1"/>
  <c r="G47"/>
  <c r="I47" s="1"/>
  <c r="J47" s="1"/>
  <c r="G48"/>
  <c r="I48" s="1"/>
  <c r="J48" s="1"/>
  <c r="G3"/>
  <c r="I3" s="1"/>
  <c r="J3" s="1"/>
</calcChain>
</file>

<file path=xl/sharedStrings.xml><?xml version="1.0" encoding="utf-8"?>
<sst xmlns="http://schemas.openxmlformats.org/spreadsheetml/2006/main" count="65" uniqueCount="64">
  <si>
    <t>№ п/п</t>
  </si>
  <si>
    <t>Адрес дома</t>
  </si>
  <si>
    <t>г. Спасск-Дальний, ул. Красноармейская, 24</t>
  </si>
  <si>
    <t>г. Спасск-Дальний, ул. Кустовиновская, 3</t>
  </si>
  <si>
    <t>г. Спасск-Дальний, ул. Кустовиновская, 7</t>
  </si>
  <si>
    <t>г. Спасск-Дальний, ул. Ленинская, 12</t>
  </si>
  <si>
    <t>г. Спасск-Дальний, ул. Ленинская, 23</t>
  </si>
  <si>
    <t>г. Спасск-Дальний, ул. Ленинская, 3</t>
  </si>
  <si>
    <t>г. Спасск-Дальний, ул. Ленинская, 32</t>
  </si>
  <si>
    <t>г. Спасск-Дальний, ул. Ленинская, 36</t>
  </si>
  <si>
    <t>г. Спасск-Дальний, ул. Ленинская, 43</t>
  </si>
  <si>
    <t>г. Спасск-Дальний, ул. Ленинская, 5</t>
  </si>
  <si>
    <t>г. Спасск-Дальний, ул. Ленинская, 6</t>
  </si>
  <si>
    <t>г. Спасск-Дальний, ул. Ленинская, 8</t>
  </si>
  <si>
    <t>г. Спасск-Дальний, ул. Надреченская, 27</t>
  </si>
  <si>
    <t>г. Спасск-Дальний, ул. Парковая, 17</t>
  </si>
  <si>
    <t>г. Спасск-Дальний, ул. Парковая, 19</t>
  </si>
  <si>
    <t>г. Спасск-Дальний, ул. Парковая, 21</t>
  </si>
  <si>
    <t>г. Спасск-Дальний, ул. Парковая, 23</t>
  </si>
  <si>
    <t>г. Спасск-Дальний, ул. Парковая, 25</t>
  </si>
  <si>
    <t>г. Спасск-Дальний, ул. Парковая, 27</t>
  </si>
  <si>
    <t>г. Спасск-Дальний, ул. Парковая, 29</t>
  </si>
  <si>
    <t>г. Спасск-Дальний, ул. Парковая, 29/1</t>
  </si>
  <si>
    <t>г. Спасск-Дальний, ул. Парковая, 31</t>
  </si>
  <si>
    <t>г. Спасск-Дальний, ул. Парковая, 31/1</t>
  </si>
  <si>
    <t>г. Спасск-Дальний, ул. Парковая, 33</t>
  </si>
  <si>
    <t>г. Спасск-Дальний, ул. Парковая, 35</t>
  </si>
  <si>
    <t>г. Спасск-Дальний, ул. Парковая, 37</t>
  </si>
  <si>
    <t>г. Спасск-Дальний, ул. Парфенова, 11</t>
  </si>
  <si>
    <t>г. Спасск-Дальний, ул. Парфенова, 13</t>
  </si>
  <si>
    <t>г. Спасск-Дальний, ул. Покуса, 1</t>
  </si>
  <si>
    <t>г. Спасск-Дальний, ул. Пролетарская, 7</t>
  </si>
  <si>
    <t>г. Спасск-Дальний, ул. Советская, 19</t>
  </si>
  <si>
    <t>г. Спасск-Дальний, ул. Советская, 21</t>
  </si>
  <si>
    <t>г. Спасск-Дальний, ул. Советская, 47</t>
  </si>
  <si>
    <t>г. Спасск-Дальний, ул. Советская, 70</t>
  </si>
  <si>
    <t>г. Спасск-Дальний, ул. Советская, 72</t>
  </si>
  <si>
    <t>г. Спасск-Дальний, ул. Советская, 84</t>
  </si>
  <si>
    <t>г. Спасск-Дальний, ул. Советская, 86</t>
  </si>
  <si>
    <t>г. Спасск-Дальний, ул. Советская, 88</t>
  </si>
  <si>
    <t>г. Спасск-Дальний, ул. Советская, 90</t>
  </si>
  <si>
    <t>г. Спасск-Дальний, ул. Советская, 92</t>
  </si>
  <si>
    <t>г. Спасск-Дальний, ул. Советская, 94</t>
  </si>
  <si>
    <t>г. Спасск-Дальний, ул. Советская, 100</t>
  </si>
  <si>
    <t>г. Спасск-Дальний, ул. Советская, 102</t>
  </si>
  <si>
    <t>г. Спасск-Дальний, ул. Советская, 104</t>
  </si>
  <si>
    <t>г. Спасск-Дальний, ул. Советская, 106</t>
  </si>
  <si>
    <t>г. Спасск-Дальний, ул. Советская, 108</t>
  </si>
  <si>
    <t>площадь подвала</t>
  </si>
  <si>
    <t>площадь лестничных клеток</t>
  </si>
  <si>
    <t>площадь чердака</t>
  </si>
  <si>
    <t>площадь жил. и нежил. Помещений</t>
  </si>
  <si>
    <t>общая площадь помещений, входящих в состав общего имущества</t>
  </si>
  <si>
    <t>Размер норматива ОДН на 1 кв.м. элетроэнергия</t>
  </si>
  <si>
    <t>Суммарный размер ОДН по нормативу, кВтч (равен Площадь * Размер норматива)</t>
  </si>
  <si>
    <t>тариф ОДН на электроэнергию</t>
  </si>
  <si>
    <t>Размер норматива ОДН на 1 кв.м. ХВС</t>
  </si>
  <si>
    <t>Суммарный размер ОДН по нормативу,ХВС (равен Площадь * Размер норматива)</t>
  </si>
  <si>
    <t>тариф ОДН на ХВС</t>
  </si>
  <si>
    <t>Размер норматива ОДН на 1 кв.м. ХВС (с гор.вод.)</t>
  </si>
  <si>
    <t>тариф ОДН на ХВС (с гор.вод)</t>
  </si>
  <si>
    <t>Размер норматива ОДН на 1 кв.м.ГВС (с гор.вод.)</t>
  </si>
  <si>
    <t>Суммарный размер ОДН по нормативу,ГВС (равен Площадь * Размер норматива)</t>
  </si>
  <si>
    <t>тариф ОДН на ГВС (с гор.вод)</t>
  </si>
</sst>
</file>

<file path=xl/styles.xml><?xml version="1.0" encoding="utf-8"?>
<styleSheet xmlns="http://schemas.openxmlformats.org/spreadsheetml/2006/main">
  <numFmts count="2">
    <numFmt numFmtId="164" formatCode="_-* #,##0.00\ [$₽-419]_-;\-* #,##0.00\ [$₽-419]_-;_-* &quot;-&quot;??\ [$₽-419]_-;_-@_-"/>
    <numFmt numFmtId="165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164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164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2" borderId="1" xfId="0" applyFill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3" borderId="1" xfId="0" applyFont="1" applyFill="1" applyBorder="1" applyProtection="1">
      <protection hidden="1"/>
    </xf>
    <xf numFmtId="165" fontId="3" fillId="3" borderId="1" xfId="0" applyNumberFormat="1" applyFont="1" applyFill="1" applyBorder="1" applyProtection="1">
      <protection hidden="1"/>
    </xf>
    <xf numFmtId="0" fontId="3" fillId="4" borderId="1" xfId="0" applyFont="1" applyFill="1" applyBorder="1" applyProtection="1">
      <protection hidden="1"/>
    </xf>
    <xf numFmtId="165" fontId="3" fillId="4" borderId="1" xfId="0" applyNumberFormat="1" applyFont="1" applyFill="1" applyBorder="1" applyProtection="1">
      <protection hidden="1"/>
    </xf>
    <xf numFmtId="0" fontId="3" fillId="5" borderId="1" xfId="0" applyFont="1" applyFill="1" applyBorder="1" applyProtection="1">
      <protection hidden="1"/>
    </xf>
    <xf numFmtId="165" fontId="3" fillId="5" borderId="1" xfId="0" applyNumberFormat="1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5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3" borderId="1" xfId="0" applyFont="1" applyFill="1" applyBorder="1" applyProtection="1">
      <protection hidden="1"/>
    </xf>
    <xf numFmtId="165" fontId="1" fillId="3" borderId="1" xfId="0" applyNumberFormat="1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165" fontId="1" fillId="5" borderId="1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0" borderId="1" xfId="0" applyBorder="1" applyAlignment="1" applyProtection="1">
      <alignment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workbookViewId="0">
      <selection activeCell="G3" sqref="G3"/>
    </sheetView>
  </sheetViews>
  <sheetFormatPr defaultRowHeight="15.75"/>
  <cols>
    <col min="1" max="1" width="9.140625" style="9"/>
    <col min="2" max="2" width="45.28515625" style="9" customWidth="1"/>
    <col min="3" max="3" width="9.140625" style="9"/>
    <col min="4" max="4" width="13.28515625" style="9" customWidth="1"/>
    <col min="5" max="5" width="9.140625" style="9"/>
    <col min="6" max="6" width="12.140625" style="9" customWidth="1"/>
    <col min="7" max="7" width="16" style="9" customWidth="1"/>
    <col min="8" max="8" width="15" style="9" customWidth="1"/>
    <col min="9" max="9" width="11.5703125" style="9" customWidth="1"/>
    <col min="10" max="10" width="17.85546875" style="9" customWidth="1"/>
    <col min="11" max="18" width="9.140625" style="9"/>
    <col min="19" max="19" width="14" style="9" bestFit="1" customWidth="1"/>
    <col min="20" max="16384" width="9.140625" style="9"/>
  </cols>
  <sheetData>
    <row r="1" spans="1:19" ht="99.75" customHeight="1">
      <c r="A1" s="1" t="s">
        <v>0</v>
      </c>
      <c r="B1" s="1" t="s">
        <v>1</v>
      </c>
      <c r="C1" s="1" t="s">
        <v>48</v>
      </c>
      <c r="D1" s="1" t="s">
        <v>49</v>
      </c>
      <c r="E1" s="1" t="s">
        <v>50</v>
      </c>
      <c r="F1" s="2" t="s">
        <v>51</v>
      </c>
      <c r="G1" s="1" t="s">
        <v>52</v>
      </c>
      <c r="H1" s="3" t="s">
        <v>53</v>
      </c>
      <c r="I1" s="3" t="s">
        <v>54</v>
      </c>
      <c r="J1" s="4" t="s">
        <v>55</v>
      </c>
      <c r="K1" s="5" t="s">
        <v>56</v>
      </c>
      <c r="L1" s="5" t="s">
        <v>57</v>
      </c>
      <c r="M1" s="6" t="s">
        <v>58</v>
      </c>
      <c r="N1" s="7" t="s">
        <v>59</v>
      </c>
      <c r="O1" s="7" t="s">
        <v>57</v>
      </c>
      <c r="P1" s="8" t="s">
        <v>60</v>
      </c>
      <c r="Q1" s="7" t="s">
        <v>61</v>
      </c>
      <c r="R1" s="7" t="s">
        <v>62</v>
      </c>
      <c r="S1" s="8" t="s">
        <v>63</v>
      </c>
    </row>
    <row r="2" spans="1:19" s="16" customFormat="1">
      <c r="A2" s="10">
        <v>1</v>
      </c>
      <c r="B2" s="10">
        <v>2</v>
      </c>
      <c r="C2" s="11">
        <v>3</v>
      </c>
      <c r="D2" s="11">
        <v>4</v>
      </c>
      <c r="E2" s="11">
        <v>5</v>
      </c>
      <c r="F2" s="12">
        <v>6</v>
      </c>
      <c r="G2" s="12">
        <v>7</v>
      </c>
      <c r="H2" s="13">
        <v>8</v>
      </c>
      <c r="I2" s="13">
        <v>9</v>
      </c>
      <c r="J2" s="13">
        <v>10</v>
      </c>
      <c r="K2" s="14">
        <v>11</v>
      </c>
      <c r="L2" s="14">
        <v>12</v>
      </c>
      <c r="M2" s="14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19">
      <c r="A3" s="17">
        <v>1</v>
      </c>
      <c r="B3" s="18" t="s">
        <v>2</v>
      </c>
      <c r="C3" s="19">
        <v>895.3</v>
      </c>
      <c r="D3" s="19">
        <v>404.7</v>
      </c>
      <c r="E3" s="19">
        <v>895.3</v>
      </c>
      <c r="F3" s="20">
        <v>2741.6</v>
      </c>
      <c r="G3" s="20">
        <f>C3+D3</f>
        <v>1300</v>
      </c>
      <c r="H3" s="21">
        <v>3.24</v>
      </c>
      <c r="I3" s="21">
        <f>H3*G3</f>
        <v>4212</v>
      </c>
      <c r="J3" s="22">
        <f>I3/F3*2.7</f>
        <v>4.1480887073241908</v>
      </c>
      <c r="K3" s="23">
        <v>6.2E-2</v>
      </c>
      <c r="L3" s="23">
        <f>K3*D3</f>
        <v>25.0914</v>
      </c>
      <c r="M3" s="24">
        <f>L3/F3*22.74</f>
        <v>0.20811877589728625</v>
      </c>
      <c r="N3" s="25"/>
      <c r="O3" s="25"/>
      <c r="P3" s="26"/>
      <c r="Q3" s="25"/>
      <c r="R3" s="25"/>
      <c r="S3" s="26"/>
    </row>
    <row r="4" spans="1:19">
      <c r="A4" s="17">
        <v>2</v>
      </c>
      <c r="B4" s="18" t="s">
        <v>3</v>
      </c>
      <c r="C4" s="27">
        <v>947.7</v>
      </c>
      <c r="D4" s="27">
        <v>359.6</v>
      </c>
      <c r="E4" s="27">
        <v>947.7</v>
      </c>
      <c r="F4" s="20">
        <v>3350.9</v>
      </c>
      <c r="G4" s="20">
        <f t="shared" ref="G4:G48" si="0">C4+D4</f>
        <v>1307.3000000000002</v>
      </c>
      <c r="H4" s="21">
        <v>3.24</v>
      </c>
      <c r="I4" s="21">
        <f t="shared" ref="I4:I48" si="1">H4*G4</f>
        <v>4235.652000000001</v>
      </c>
      <c r="J4" s="22">
        <f t="shared" ref="J4:J48" si="2">I4/F4*2.7</f>
        <v>3.4128921782207775</v>
      </c>
      <c r="K4" s="23">
        <v>6.2E-2</v>
      </c>
      <c r="L4" s="23">
        <f t="shared" ref="L4:L48" si="3">K4*D4</f>
        <v>22.295200000000001</v>
      </c>
      <c r="M4" s="24">
        <f t="shared" ref="M4:M47" si="4">L4/F4*22.74</f>
        <v>0.15130050076098958</v>
      </c>
      <c r="N4" s="25"/>
      <c r="O4" s="25"/>
      <c r="P4" s="26"/>
      <c r="Q4" s="25"/>
      <c r="R4" s="25"/>
      <c r="S4" s="26"/>
    </row>
    <row r="5" spans="1:19">
      <c r="A5" s="17">
        <v>3</v>
      </c>
      <c r="B5" s="18" t="s">
        <v>4</v>
      </c>
      <c r="C5" s="27">
        <v>742.4</v>
      </c>
      <c r="D5" s="27">
        <v>429.2</v>
      </c>
      <c r="E5" s="27">
        <v>0</v>
      </c>
      <c r="F5" s="20">
        <v>2781.7</v>
      </c>
      <c r="G5" s="20">
        <f t="shared" si="0"/>
        <v>1171.5999999999999</v>
      </c>
      <c r="H5" s="21">
        <v>3.24</v>
      </c>
      <c r="I5" s="21">
        <f t="shared" si="1"/>
        <v>3795.9839999999999</v>
      </c>
      <c r="J5" s="22">
        <f t="shared" si="2"/>
        <v>3.6844939425531154</v>
      </c>
      <c r="K5" s="23">
        <v>6.2E-2</v>
      </c>
      <c r="L5" s="23">
        <f t="shared" si="3"/>
        <v>26.610399999999998</v>
      </c>
      <c r="M5" s="24">
        <f t="shared" si="4"/>
        <v>0.21753621742100154</v>
      </c>
      <c r="N5" s="25"/>
      <c r="O5" s="25"/>
      <c r="P5" s="26"/>
      <c r="Q5" s="25"/>
      <c r="R5" s="25"/>
      <c r="S5" s="26"/>
    </row>
    <row r="6" spans="1:19">
      <c r="A6" s="17">
        <v>4</v>
      </c>
      <c r="B6" s="18" t="s">
        <v>5</v>
      </c>
      <c r="C6" s="27">
        <v>873.1</v>
      </c>
      <c r="D6" s="27">
        <v>289.60000000000002</v>
      </c>
      <c r="E6" s="27">
        <v>0</v>
      </c>
      <c r="F6" s="20">
        <v>3222</v>
      </c>
      <c r="G6" s="20">
        <f t="shared" si="0"/>
        <v>1162.7</v>
      </c>
      <c r="H6" s="21">
        <v>3.24</v>
      </c>
      <c r="I6" s="21">
        <f t="shared" si="1"/>
        <v>3767.1480000000006</v>
      </c>
      <c r="J6" s="22">
        <f t="shared" si="2"/>
        <v>3.1568279329608946</v>
      </c>
      <c r="K6" s="23">
        <v>6.2E-2</v>
      </c>
      <c r="L6" s="23">
        <f t="shared" si="3"/>
        <v>17.955200000000001</v>
      </c>
      <c r="M6" s="24">
        <f t="shared" si="4"/>
        <v>0.1267229199255121</v>
      </c>
      <c r="N6" s="25"/>
      <c r="O6" s="25"/>
      <c r="P6" s="26"/>
      <c r="Q6" s="25"/>
      <c r="R6" s="25"/>
      <c r="S6" s="26"/>
    </row>
    <row r="7" spans="1:19">
      <c r="A7" s="17">
        <v>5</v>
      </c>
      <c r="B7" s="18" t="s">
        <v>6</v>
      </c>
      <c r="C7" s="27">
        <v>446.4</v>
      </c>
      <c r="D7" s="27">
        <v>116.5</v>
      </c>
      <c r="E7" s="27">
        <v>0</v>
      </c>
      <c r="F7" s="20">
        <v>1274.5999999999999</v>
      </c>
      <c r="G7" s="20">
        <f t="shared" si="0"/>
        <v>562.9</v>
      </c>
      <c r="H7" s="21">
        <v>3.24</v>
      </c>
      <c r="I7" s="21">
        <f t="shared" si="1"/>
        <v>1823.796</v>
      </c>
      <c r="J7" s="22">
        <f t="shared" si="2"/>
        <v>3.8633682723991845</v>
      </c>
      <c r="K7" s="23">
        <v>6.2E-2</v>
      </c>
      <c r="L7" s="23">
        <f t="shared" si="3"/>
        <v>7.2229999999999999</v>
      </c>
      <c r="M7" s="24">
        <f t="shared" si="4"/>
        <v>0.12886475757100266</v>
      </c>
      <c r="N7" s="25"/>
      <c r="O7" s="25"/>
      <c r="P7" s="26"/>
      <c r="Q7" s="25"/>
      <c r="R7" s="25"/>
      <c r="S7" s="26"/>
    </row>
    <row r="8" spans="1:19">
      <c r="A8" s="17">
        <v>6</v>
      </c>
      <c r="B8" s="18" t="s">
        <v>7</v>
      </c>
      <c r="C8" s="19">
        <v>693.9</v>
      </c>
      <c r="D8" s="19">
        <v>170.4</v>
      </c>
      <c r="E8" s="19">
        <v>693.9</v>
      </c>
      <c r="F8" s="20">
        <v>1996.1</v>
      </c>
      <c r="G8" s="20">
        <f t="shared" si="0"/>
        <v>864.3</v>
      </c>
      <c r="H8" s="21">
        <v>3.24</v>
      </c>
      <c r="I8" s="21">
        <f t="shared" si="1"/>
        <v>2800.3319999999999</v>
      </c>
      <c r="J8" s="22">
        <f t="shared" si="2"/>
        <v>3.7878344772305996</v>
      </c>
      <c r="K8" s="23">
        <v>6.2E-2</v>
      </c>
      <c r="L8" s="23">
        <f t="shared" si="3"/>
        <v>10.5648</v>
      </c>
      <c r="M8" s="24">
        <f t="shared" si="4"/>
        <v>0.12035647111868142</v>
      </c>
      <c r="N8" s="25"/>
      <c r="O8" s="25"/>
      <c r="P8" s="26"/>
      <c r="Q8" s="25"/>
      <c r="R8" s="25"/>
      <c r="S8" s="26"/>
    </row>
    <row r="9" spans="1:19" s="34" customFormat="1">
      <c r="A9" s="17">
        <v>7</v>
      </c>
      <c r="B9" s="18" t="s">
        <v>8</v>
      </c>
      <c r="C9" s="28">
        <v>16</v>
      </c>
      <c r="D9" s="28">
        <v>290.8</v>
      </c>
      <c r="E9" s="28">
        <v>0</v>
      </c>
      <c r="F9" s="29">
        <v>3118.5</v>
      </c>
      <c r="G9" s="29">
        <f t="shared" si="0"/>
        <v>306.8</v>
      </c>
      <c r="H9" s="30">
        <v>3.24</v>
      </c>
      <c r="I9" s="30">
        <f t="shared" si="1"/>
        <v>994.03200000000015</v>
      </c>
      <c r="J9" s="31">
        <f t="shared" si="2"/>
        <v>0.86063376623376642</v>
      </c>
      <c r="K9" s="23">
        <v>6.2E-2</v>
      </c>
      <c r="L9" s="23">
        <f t="shared" si="3"/>
        <v>18.029600000000002</v>
      </c>
      <c r="M9" s="24">
        <f t="shared" si="4"/>
        <v>0.1314712534872535</v>
      </c>
      <c r="N9" s="32"/>
      <c r="O9" s="32"/>
      <c r="P9" s="33"/>
      <c r="Q9" s="32"/>
      <c r="R9" s="32"/>
      <c r="S9" s="33"/>
    </row>
    <row r="10" spans="1:19">
      <c r="A10" s="17">
        <v>8</v>
      </c>
      <c r="B10" s="18" t="s">
        <v>9</v>
      </c>
      <c r="C10" s="27">
        <v>873.7</v>
      </c>
      <c r="D10" s="27">
        <v>337.4</v>
      </c>
      <c r="E10" s="27">
        <v>0</v>
      </c>
      <c r="F10" s="20">
        <v>3199.5</v>
      </c>
      <c r="G10" s="20">
        <f t="shared" si="0"/>
        <v>1211.0999999999999</v>
      </c>
      <c r="H10" s="21">
        <v>3.24</v>
      </c>
      <c r="I10" s="21">
        <f t="shared" si="1"/>
        <v>3923.9639999999999</v>
      </c>
      <c r="J10" s="22">
        <f t="shared" si="2"/>
        <v>3.311362025316456</v>
      </c>
      <c r="K10" s="23">
        <v>6.2E-2</v>
      </c>
      <c r="L10" s="23">
        <f t="shared" si="3"/>
        <v>20.918799999999997</v>
      </c>
      <c r="M10" s="24">
        <f t="shared" si="4"/>
        <v>0.14867745335208624</v>
      </c>
      <c r="N10" s="25"/>
      <c r="O10" s="25"/>
      <c r="P10" s="26"/>
      <c r="Q10" s="25"/>
      <c r="R10" s="25"/>
      <c r="S10" s="26"/>
    </row>
    <row r="11" spans="1:19">
      <c r="A11" s="17">
        <v>9</v>
      </c>
      <c r="B11" s="18" t="s">
        <v>10</v>
      </c>
      <c r="C11" s="27">
        <v>506.6</v>
      </c>
      <c r="D11" s="27">
        <v>314.2</v>
      </c>
      <c r="E11" s="27">
        <v>0</v>
      </c>
      <c r="F11" s="20">
        <v>1701.6</v>
      </c>
      <c r="G11" s="20">
        <f t="shared" si="0"/>
        <v>820.8</v>
      </c>
      <c r="H11" s="21">
        <v>3.24</v>
      </c>
      <c r="I11" s="21">
        <f t="shared" si="1"/>
        <v>2659.3919999999998</v>
      </c>
      <c r="J11" s="22">
        <f t="shared" si="2"/>
        <v>4.2197686882933718</v>
      </c>
      <c r="K11" s="23">
        <v>6.2E-2</v>
      </c>
      <c r="L11" s="23">
        <f t="shared" si="3"/>
        <v>19.480399999999999</v>
      </c>
      <c r="M11" s="24">
        <f t="shared" si="4"/>
        <v>0.26033397743300424</v>
      </c>
      <c r="N11" s="25"/>
      <c r="O11" s="25"/>
      <c r="P11" s="26"/>
      <c r="Q11" s="25"/>
      <c r="R11" s="25"/>
      <c r="S11" s="26"/>
    </row>
    <row r="12" spans="1:19">
      <c r="A12" s="17">
        <v>10</v>
      </c>
      <c r="B12" s="18" t="s">
        <v>11</v>
      </c>
      <c r="C12" s="27">
        <v>450.2</v>
      </c>
      <c r="D12" s="27">
        <v>115.7</v>
      </c>
      <c r="E12" s="27">
        <v>0</v>
      </c>
      <c r="F12" s="20">
        <v>1259.3</v>
      </c>
      <c r="G12" s="20">
        <f t="shared" si="0"/>
        <v>565.9</v>
      </c>
      <c r="H12" s="21">
        <v>3.24</v>
      </c>
      <c r="I12" s="21">
        <f t="shared" si="1"/>
        <v>1833.5160000000001</v>
      </c>
      <c r="J12" s="22">
        <f t="shared" si="2"/>
        <v>3.9311468276026371</v>
      </c>
      <c r="K12" s="23">
        <v>6.2E-2</v>
      </c>
      <c r="L12" s="23">
        <f t="shared" si="3"/>
        <v>7.1734</v>
      </c>
      <c r="M12" s="24">
        <f t="shared" si="4"/>
        <v>0.12953475422853966</v>
      </c>
      <c r="N12" s="25"/>
      <c r="O12" s="25"/>
      <c r="P12" s="26"/>
      <c r="Q12" s="25"/>
      <c r="R12" s="25"/>
      <c r="S12" s="26"/>
    </row>
    <row r="13" spans="1:19">
      <c r="A13" s="17">
        <v>11</v>
      </c>
      <c r="B13" s="18" t="s">
        <v>12</v>
      </c>
      <c r="C13" s="27">
        <v>687.6</v>
      </c>
      <c r="D13" s="27">
        <v>268.7</v>
      </c>
      <c r="E13" s="27">
        <v>0</v>
      </c>
      <c r="F13" s="20">
        <v>2658.8</v>
      </c>
      <c r="G13" s="20">
        <f t="shared" si="0"/>
        <v>956.3</v>
      </c>
      <c r="H13" s="21">
        <v>3.24</v>
      </c>
      <c r="I13" s="21">
        <f t="shared" si="1"/>
        <v>3098.4120000000003</v>
      </c>
      <c r="J13" s="22">
        <f t="shared" si="2"/>
        <v>3.1464241010982401</v>
      </c>
      <c r="K13" s="23">
        <v>6.2E-2</v>
      </c>
      <c r="L13" s="23">
        <f t="shared" si="3"/>
        <v>16.659399999999998</v>
      </c>
      <c r="M13" s="24">
        <f t="shared" si="4"/>
        <v>0.14248335941026025</v>
      </c>
      <c r="N13" s="25"/>
      <c r="O13" s="25"/>
      <c r="P13" s="26"/>
      <c r="Q13" s="25"/>
      <c r="R13" s="25"/>
      <c r="S13" s="26"/>
    </row>
    <row r="14" spans="1:19">
      <c r="A14" s="17">
        <v>12</v>
      </c>
      <c r="B14" s="18" t="s">
        <v>13</v>
      </c>
      <c r="C14" s="27">
        <v>695</v>
      </c>
      <c r="D14" s="27">
        <v>173.8</v>
      </c>
      <c r="E14" s="27">
        <v>0</v>
      </c>
      <c r="F14" s="20">
        <v>1975.5</v>
      </c>
      <c r="G14" s="20">
        <f t="shared" si="0"/>
        <v>868.8</v>
      </c>
      <c r="H14" s="21">
        <v>3.24</v>
      </c>
      <c r="I14" s="21">
        <f t="shared" si="1"/>
        <v>2814.9120000000003</v>
      </c>
      <c r="J14" s="22">
        <f t="shared" si="2"/>
        <v>3.8472601366742603</v>
      </c>
      <c r="K14" s="23">
        <v>6.2E-2</v>
      </c>
      <c r="L14" s="23">
        <f t="shared" si="3"/>
        <v>10.775600000000001</v>
      </c>
      <c r="M14" s="24">
        <f t="shared" si="4"/>
        <v>0.12403803796507212</v>
      </c>
      <c r="N14" s="25"/>
      <c r="O14" s="25"/>
      <c r="P14" s="26"/>
      <c r="Q14" s="25"/>
      <c r="R14" s="25"/>
      <c r="S14" s="26"/>
    </row>
    <row r="15" spans="1:19">
      <c r="A15" s="17">
        <v>13</v>
      </c>
      <c r="B15" s="18" t="s">
        <v>14</v>
      </c>
      <c r="C15" s="28">
        <v>0</v>
      </c>
      <c r="D15" s="28">
        <v>118.73</v>
      </c>
      <c r="E15" s="28">
        <v>0</v>
      </c>
      <c r="F15" s="20">
        <v>847.9</v>
      </c>
      <c r="G15" s="20">
        <f t="shared" si="0"/>
        <v>118.73</v>
      </c>
      <c r="H15" s="21">
        <v>3.24</v>
      </c>
      <c r="I15" s="21">
        <f t="shared" si="1"/>
        <v>384.68520000000007</v>
      </c>
      <c r="J15" s="22">
        <f t="shared" si="2"/>
        <v>1.2249676141054373</v>
      </c>
      <c r="K15" s="23">
        <v>6.2E-2</v>
      </c>
      <c r="L15" s="23">
        <f t="shared" si="3"/>
        <v>7.3612600000000006</v>
      </c>
      <c r="M15" s="24">
        <f t="shared" si="4"/>
        <v>0.1974231069701616</v>
      </c>
      <c r="N15" s="25"/>
      <c r="O15" s="25"/>
      <c r="P15" s="26"/>
      <c r="Q15" s="25"/>
      <c r="R15" s="25"/>
      <c r="S15" s="26"/>
    </row>
    <row r="16" spans="1:19">
      <c r="A16" s="17">
        <v>14</v>
      </c>
      <c r="B16" s="18" t="s">
        <v>15</v>
      </c>
      <c r="C16" s="19">
        <v>935.2</v>
      </c>
      <c r="D16" s="19">
        <v>323.10000000000002</v>
      </c>
      <c r="E16" s="19">
        <v>935.2</v>
      </c>
      <c r="F16" s="20">
        <v>3320.2</v>
      </c>
      <c r="G16" s="20">
        <f t="shared" si="0"/>
        <v>1258.3000000000002</v>
      </c>
      <c r="H16" s="21">
        <v>3.24</v>
      </c>
      <c r="I16" s="21">
        <f t="shared" si="1"/>
        <v>4076.8920000000007</v>
      </c>
      <c r="J16" s="22">
        <f t="shared" si="2"/>
        <v>3.3153449792181204</v>
      </c>
      <c r="K16" s="23">
        <v>6.2E-2</v>
      </c>
      <c r="L16" s="23">
        <f t="shared" si="3"/>
        <v>20.0322</v>
      </c>
      <c r="M16" s="24">
        <f t="shared" si="4"/>
        <v>0.13720023733510028</v>
      </c>
      <c r="N16" s="25"/>
      <c r="O16" s="25"/>
      <c r="P16" s="26"/>
      <c r="Q16" s="25"/>
      <c r="R16" s="25"/>
      <c r="S16" s="26"/>
    </row>
    <row r="17" spans="1:19">
      <c r="A17" s="17">
        <v>15</v>
      </c>
      <c r="B17" s="18" t="s">
        <v>16</v>
      </c>
      <c r="C17" s="27">
        <v>937.3</v>
      </c>
      <c r="D17" s="27">
        <v>314.7</v>
      </c>
      <c r="E17" s="27">
        <v>0</v>
      </c>
      <c r="F17" s="20">
        <v>3317.8</v>
      </c>
      <c r="G17" s="20">
        <f t="shared" si="0"/>
        <v>1252</v>
      </c>
      <c r="H17" s="21">
        <v>3.24</v>
      </c>
      <c r="I17" s="21">
        <f t="shared" si="1"/>
        <v>4056.4800000000005</v>
      </c>
      <c r="J17" s="22">
        <f t="shared" si="2"/>
        <v>3.3011320754716986</v>
      </c>
      <c r="K17" s="23">
        <v>6.2E-2</v>
      </c>
      <c r="L17" s="23">
        <f t="shared" si="3"/>
        <v>19.511399999999998</v>
      </c>
      <c r="M17" s="24">
        <f t="shared" si="4"/>
        <v>0.13372995237808183</v>
      </c>
      <c r="N17" s="25"/>
      <c r="O17" s="25"/>
      <c r="P17" s="26"/>
      <c r="Q17" s="25"/>
      <c r="R17" s="25"/>
      <c r="S17" s="26"/>
    </row>
    <row r="18" spans="1:19">
      <c r="A18" s="17">
        <v>16</v>
      </c>
      <c r="B18" s="18" t="s">
        <v>17</v>
      </c>
      <c r="C18" s="27">
        <v>918.2</v>
      </c>
      <c r="D18" s="27">
        <v>511.3</v>
      </c>
      <c r="E18" s="27">
        <v>0</v>
      </c>
      <c r="F18" s="20">
        <v>6252</v>
      </c>
      <c r="G18" s="20">
        <f t="shared" si="0"/>
        <v>1429.5</v>
      </c>
      <c r="H18" s="21">
        <v>3.24</v>
      </c>
      <c r="I18" s="21">
        <f t="shared" si="1"/>
        <v>4631.58</v>
      </c>
      <c r="J18" s="22">
        <f t="shared" si="2"/>
        <v>2.0002024952015356</v>
      </c>
      <c r="K18" s="23">
        <v>6.2E-2</v>
      </c>
      <c r="L18" s="23">
        <f t="shared" si="3"/>
        <v>31.700600000000001</v>
      </c>
      <c r="M18" s="24">
        <f t="shared" si="4"/>
        <v>0.11530256621880997</v>
      </c>
      <c r="N18" s="25"/>
      <c r="O18" s="25"/>
      <c r="P18" s="26"/>
      <c r="Q18" s="25"/>
      <c r="R18" s="25"/>
      <c r="S18" s="26"/>
    </row>
    <row r="19" spans="1:19">
      <c r="A19" s="17">
        <v>17</v>
      </c>
      <c r="B19" s="18" t="s">
        <v>18</v>
      </c>
      <c r="C19" s="27">
        <v>936.5</v>
      </c>
      <c r="D19" s="27">
        <v>273.2</v>
      </c>
      <c r="E19" s="27">
        <v>0</v>
      </c>
      <c r="F19" s="20">
        <v>3479.7</v>
      </c>
      <c r="G19" s="20">
        <f t="shared" si="0"/>
        <v>1209.7</v>
      </c>
      <c r="H19" s="21">
        <v>3.24</v>
      </c>
      <c r="I19" s="21">
        <f t="shared" si="1"/>
        <v>3919.4280000000003</v>
      </c>
      <c r="J19" s="22">
        <f t="shared" si="2"/>
        <v>3.0411976894559878</v>
      </c>
      <c r="K19" s="23">
        <v>6.2E-2</v>
      </c>
      <c r="L19" s="23">
        <f t="shared" si="3"/>
        <v>16.938399999999998</v>
      </c>
      <c r="M19" s="24">
        <f t="shared" si="4"/>
        <v>0.11069322527804119</v>
      </c>
      <c r="N19" s="25"/>
      <c r="O19" s="25"/>
      <c r="P19" s="26"/>
      <c r="Q19" s="25"/>
      <c r="R19" s="25"/>
      <c r="S19" s="26"/>
    </row>
    <row r="20" spans="1:19">
      <c r="A20" s="17">
        <v>18</v>
      </c>
      <c r="B20" s="18" t="s">
        <v>19</v>
      </c>
      <c r="C20" s="27">
        <v>940</v>
      </c>
      <c r="D20" s="27">
        <v>319.39999999999998</v>
      </c>
      <c r="E20" s="27">
        <v>0</v>
      </c>
      <c r="F20" s="20">
        <v>3204.9</v>
      </c>
      <c r="G20" s="20">
        <f t="shared" si="0"/>
        <v>1259.4000000000001</v>
      </c>
      <c r="H20" s="21">
        <v>3.24</v>
      </c>
      <c r="I20" s="21">
        <f t="shared" si="1"/>
        <v>4080.4560000000006</v>
      </c>
      <c r="J20" s="22">
        <f t="shared" si="2"/>
        <v>3.4376208930075829</v>
      </c>
      <c r="K20" s="23">
        <v>6.2E-2</v>
      </c>
      <c r="L20" s="23">
        <f t="shared" si="3"/>
        <v>19.802799999999998</v>
      </c>
      <c r="M20" s="24">
        <f t="shared" si="4"/>
        <v>0.14050849386876343</v>
      </c>
      <c r="N20" s="25"/>
      <c r="O20" s="25"/>
      <c r="P20" s="26"/>
      <c r="Q20" s="25"/>
      <c r="R20" s="25"/>
      <c r="S20" s="26"/>
    </row>
    <row r="21" spans="1:19">
      <c r="A21" s="17">
        <v>19</v>
      </c>
      <c r="B21" s="18" t="s">
        <v>20</v>
      </c>
      <c r="C21" s="27">
        <v>947.5</v>
      </c>
      <c r="D21" s="27">
        <v>271.60000000000002</v>
      </c>
      <c r="E21" s="27">
        <v>0</v>
      </c>
      <c r="F21" s="20">
        <v>3721.6</v>
      </c>
      <c r="G21" s="20">
        <f t="shared" si="0"/>
        <v>1219.0999999999999</v>
      </c>
      <c r="H21" s="21">
        <v>3.24</v>
      </c>
      <c r="I21" s="21">
        <f t="shared" si="1"/>
        <v>3949.884</v>
      </c>
      <c r="J21" s="22">
        <f t="shared" si="2"/>
        <v>2.8656187661220982</v>
      </c>
      <c r="K21" s="23">
        <v>6.2E-2</v>
      </c>
      <c r="L21" s="23">
        <f t="shared" si="3"/>
        <v>16.839200000000002</v>
      </c>
      <c r="M21" s="24">
        <f t="shared" si="4"/>
        <v>0.10289214531384352</v>
      </c>
      <c r="N21" s="25"/>
      <c r="O21" s="25"/>
      <c r="P21" s="26"/>
      <c r="Q21" s="25"/>
      <c r="R21" s="25"/>
      <c r="S21" s="26"/>
    </row>
    <row r="22" spans="1:19">
      <c r="A22" s="17">
        <v>20</v>
      </c>
      <c r="B22" s="18" t="s">
        <v>21</v>
      </c>
      <c r="C22" s="27">
        <v>947.5</v>
      </c>
      <c r="D22" s="27">
        <v>271.60000000000002</v>
      </c>
      <c r="E22" s="27">
        <v>0</v>
      </c>
      <c r="F22" s="20">
        <v>3721.6</v>
      </c>
      <c r="G22" s="20">
        <f t="shared" si="0"/>
        <v>1219.0999999999999</v>
      </c>
      <c r="H22" s="21">
        <v>3.24</v>
      </c>
      <c r="I22" s="21">
        <f t="shared" si="1"/>
        <v>3949.884</v>
      </c>
      <c r="J22" s="22">
        <f t="shared" si="2"/>
        <v>2.8656187661220982</v>
      </c>
      <c r="K22" s="23">
        <v>6.2E-2</v>
      </c>
      <c r="L22" s="23">
        <f t="shared" si="3"/>
        <v>16.839200000000002</v>
      </c>
      <c r="M22" s="24">
        <f t="shared" si="4"/>
        <v>0.10289214531384352</v>
      </c>
      <c r="N22" s="25">
        <v>3.5000000000000003E-2</v>
      </c>
      <c r="O22" s="25">
        <f>N22*D22</f>
        <v>9.506000000000002</v>
      </c>
      <c r="P22" s="26">
        <f>O22/F22*22.74</f>
        <v>5.8084275580395535E-2</v>
      </c>
      <c r="Q22" s="25">
        <v>3.2000000000000001E-2</v>
      </c>
      <c r="R22" s="25">
        <f>Q22*D22</f>
        <v>8.6912000000000003</v>
      </c>
      <c r="S22" s="26">
        <f>R22/F22*156.92</f>
        <v>0.36646149613069645</v>
      </c>
    </row>
    <row r="23" spans="1:19">
      <c r="A23" s="17">
        <v>21</v>
      </c>
      <c r="B23" s="18" t="s">
        <v>22</v>
      </c>
      <c r="C23" s="27">
        <v>947.5</v>
      </c>
      <c r="D23" s="27">
        <v>271.60000000000002</v>
      </c>
      <c r="E23" s="27">
        <v>0</v>
      </c>
      <c r="F23" s="20">
        <v>3721.6</v>
      </c>
      <c r="G23" s="20">
        <f t="shared" si="0"/>
        <v>1219.0999999999999</v>
      </c>
      <c r="H23" s="21">
        <v>3.24</v>
      </c>
      <c r="I23" s="21">
        <f t="shared" si="1"/>
        <v>3949.884</v>
      </c>
      <c r="J23" s="22">
        <f t="shared" si="2"/>
        <v>2.8656187661220982</v>
      </c>
      <c r="K23" s="23">
        <v>6.2E-2</v>
      </c>
      <c r="L23" s="23">
        <f t="shared" si="3"/>
        <v>16.839200000000002</v>
      </c>
      <c r="M23" s="24">
        <f t="shared" si="4"/>
        <v>0.10289214531384352</v>
      </c>
      <c r="N23" s="25"/>
      <c r="O23" s="25"/>
      <c r="P23" s="26"/>
      <c r="Q23" s="25"/>
      <c r="R23" s="25"/>
      <c r="S23" s="26"/>
    </row>
    <row r="24" spans="1:19">
      <c r="A24" s="17">
        <v>22</v>
      </c>
      <c r="B24" s="18" t="s">
        <v>23</v>
      </c>
      <c r="C24" s="27">
        <v>2172</v>
      </c>
      <c r="D24" s="27">
        <v>651.5</v>
      </c>
      <c r="E24" s="27">
        <v>0</v>
      </c>
      <c r="F24" s="20">
        <v>7988.6</v>
      </c>
      <c r="G24" s="20">
        <f t="shared" si="0"/>
        <v>2823.5</v>
      </c>
      <c r="H24" s="21">
        <v>3.24</v>
      </c>
      <c r="I24" s="21">
        <f t="shared" si="1"/>
        <v>9148.1400000000012</v>
      </c>
      <c r="J24" s="22">
        <f t="shared" si="2"/>
        <v>3.0919032120772103</v>
      </c>
      <c r="K24" s="23">
        <v>6.2E-2</v>
      </c>
      <c r="L24" s="23">
        <f t="shared" si="3"/>
        <v>40.393000000000001</v>
      </c>
      <c r="M24" s="24">
        <f t="shared" si="4"/>
        <v>0.1149809503542548</v>
      </c>
      <c r="N24" s="25"/>
      <c r="O24" s="25"/>
      <c r="P24" s="26"/>
      <c r="Q24" s="25"/>
      <c r="R24" s="25"/>
      <c r="S24" s="26"/>
    </row>
    <row r="25" spans="1:19">
      <c r="A25" s="17">
        <v>23</v>
      </c>
      <c r="B25" s="18" t="s">
        <v>24</v>
      </c>
      <c r="C25" s="27">
        <v>774</v>
      </c>
      <c r="D25" s="27">
        <v>389.4</v>
      </c>
      <c r="E25" s="27">
        <v>0</v>
      </c>
      <c r="F25" s="20">
        <v>2977.1</v>
      </c>
      <c r="G25" s="20">
        <f t="shared" si="0"/>
        <v>1163.4000000000001</v>
      </c>
      <c r="H25" s="21">
        <v>3.24</v>
      </c>
      <c r="I25" s="21">
        <f t="shared" si="1"/>
        <v>3769.4160000000006</v>
      </c>
      <c r="J25" s="22">
        <f t="shared" si="2"/>
        <v>3.4185694803668008</v>
      </c>
      <c r="K25" s="23">
        <v>6.2E-2</v>
      </c>
      <c r="L25" s="23">
        <f t="shared" si="3"/>
        <v>24.142799999999998</v>
      </c>
      <c r="M25" s="24">
        <f t="shared" si="4"/>
        <v>0.18441008766920824</v>
      </c>
      <c r="N25" s="25"/>
      <c r="O25" s="25"/>
      <c r="P25" s="26"/>
      <c r="Q25" s="25"/>
      <c r="R25" s="25"/>
      <c r="S25" s="26"/>
    </row>
    <row r="26" spans="1:19">
      <c r="A26" s="17">
        <v>24</v>
      </c>
      <c r="B26" s="18" t="s">
        <v>25</v>
      </c>
      <c r="C26" s="27">
        <v>793.9</v>
      </c>
      <c r="D26" s="27">
        <v>365.8</v>
      </c>
      <c r="E26" s="27">
        <v>0</v>
      </c>
      <c r="F26" s="20">
        <v>2970</v>
      </c>
      <c r="G26" s="20">
        <f t="shared" si="0"/>
        <v>1159.7</v>
      </c>
      <c r="H26" s="21">
        <v>3.24</v>
      </c>
      <c r="I26" s="21">
        <f t="shared" si="1"/>
        <v>3757.4280000000003</v>
      </c>
      <c r="J26" s="22">
        <f t="shared" si="2"/>
        <v>3.4158436363636371</v>
      </c>
      <c r="K26" s="23">
        <v>6.2E-2</v>
      </c>
      <c r="L26" s="23">
        <f t="shared" si="3"/>
        <v>22.679600000000001</v>
      </c>
      <c r="M26" s="24">
        <f t="shared" si="4"/>
        <v>0.17364784646464645</v>
      </c>
      <c r="N26" s="25"/>
      <c r="O26" s="25"/>
      <c r="P26" s="26"/>
      <c r="Q26" s="25"/>
      <c r="R26" s="25"/>
      <c r="S26" s="26"/>
    </row>
    <row r="27" spans="1:19">
      <c r="A27" s="17">
        <v>25</v>
      </c>
      <c r="B27" s="18" t="s">
        <v>26</v>
      </c>
      <c r="C27" s="27">
        <v>2146.8000000000002</v>
      </c>
      <c r="D27" s="27">
        <v>765.8</v>
      </c>
      <c r="E27" s="27">
        <v>0</v>
      </c>
      <c r="F27" s="20">
        <v>7960.9</v>
      </c>
      <c r="G27" s="20">
        <f t="shared" si="0"/>
        <v>2912.6000000000004</v>
      </c>
      <c r="H27" s="21">
        <v>3.24</v>
      </c>
      <c r="I27" s="21">
        <f t="shared" si="1"/>
        <v>9436.8240000000023</v>
      </c>
      <c r="J27" s="22">
        <f t="shared" si="2"/>
        <v>3.2005708902259808</v>
      </c>
      <c r="K27" s="23">
        <v>6.2E-2</v>
      </c>
      <c r="L27" s="23">
        <f t="shared" si="3"/>
        <v>47.479599999999998</v>
      </c>
      <c r="M27" s="24">
        <f t="shared" si="4"/>
        <v>0.13562362345965906</v>
      </c>
      <c r="N27" s="25"/>
      <c r="O27" s="25"/>
      <c r="P27" s="26"/>
      <c r="Q27" s="25"/>
      <c r="R27" s="25"/>
      <c r="S27" s="26"/>
    </row>
    <row r="28" spans="1:19">
      <c r="A28" s="17">
        <v>26</v>
      </c>
      <c r="B28" s="18" t="s">
        <v>27</v>
      </c>
      <c r="C28" s="27">
        <v>935.3</v>
      </c>
      <c r="D28" s="27">
        <v>282.5</v>
      </c>
      <c r="E28" s="27">
        <v>0</v>
      </c>
      <c r="F28" s="20">
        <v>3368.3</v>
      </c>
      <c r="G28" s="20">
        <f t="shared" si="0"/>
        <v>1217.8</v>
      </c>
      <c r="H28" s="21">
        <v>3.24</v>
      </c>
      <c r="I28" s="21">
        <f t="shared" si="1"/>
        <v>3945.672</v>
      </c>
      <c r="J28" s="22">
        <f t="shared" si="2"/>
        <v>3.1628163762135202</v>
      </c>
      <c r="K28" s="23">
        <v>6.2E-2</v>
      </c>
      <c r="L28" s="23">
        <f t="shared" si="3"/>
        <v>17.515000000000001</v>
      </c>
      <c r="M28" s="24">
        <f t="shared" si="4"/>
        <v>0.11824691981118071</v>
      </c>
      <c r="N28" s="25"/>
      <c r="O28" s="25"/>
      <c r="P28" s="26"/>
      <c r="Q28" s="25"/>
      <c r="R28" s="25"/>
      <c r="S28" s="26"/>
    </row>
    <row r="29" spans="1:19">
      <c r="A29" s="17">
        <v>27</v>
      </c>
      <c r="B29" s="18" t="s">
        <v>28</v>
      </c>
      <c r="C29" s="27">
        <v>391.9</v>
      </c>
      <c r="D29" s="27">
        <v>113.8</v>
      </c>
      <c r="E29" s="27">
        <v>0</v>
      </c>
      <c r="F29" s="20">
        <v>1315.6</v>
      </c>
      <c r="G29" s="20">
        <f t="shared" si="0"/>
        <v>505.7</v>
      </c>
      <c r="H29" s="21">
        <v>3.24</v>
      </c>
      <c r="I29" s="21">
        <f t="shared" si="1"/>
        <v>1638.4680000000001</v>
      </c>
      <c r="J29" s="22">
        <f t="shared" si="2"/>
        <v>3.3626205533596845</v>
      </c>
      <c r="K29" s="23">
        <v>6.2E-2</v>
      </c>
      <c r="L29" s="23">
        <f t="shared" si="3"/>
        <v>7.0556000000000001</v>
      </c>
      <c r="M29" s="24">
        <f t="shared" si="4"/>
        <v>0.1219552629978717</v>
      </c>
      <c r="N29" s="25"/>
      <c r="O29" s="25"/>
      <c r="P29" s="26"/>
      <c r="Q29" s="25"/>
      <c r="R29" s="25"/>
      <c r="S29" s="26"/>
    </row>
    <row r="30" spans="1:19">
      <c r="A30" s="17">
        <v>28</v>
      </c>
      <c r="B30" s="18" t="s">
        <v>29</v>
      </c>
      <c r="C30" s="27">
        <v>385.7</v>
      </c>
      <c r="D30" s="27">
        <v>113.9</v>
      </c>
      <c r="E30" s="27">
        <v>0</v>
      </c>
      <c r="F30" s="20">
        <v>1252.9000000000001</v>
      </c>
      <c r="G30" s="20">
        <f t="shared" si="0"/>
        <v>499.6</v>
      </c>
      <c r="H30" s="21">
        <v>3.24</v>
      </c>
      <c r="I30" s="21">
        <f t="shared" si="1"/>
        <v>1618.7040000000002</v>
      </c>
      <c r="J30" s="22">
        <f t="shared" si="2"/>
        <v>3.48830776598292</v>
      </c>
      <c r="K30" s="23">
        <v>6.2E-2</v>
      </c>
      <c r="L30" s="23">
        <f t="shared" si="3"/>
        <v>7.0618000000000007</v>
      </c>
      <c r="M30" s="24">
        <f t="shared" si="4"/>
        <v>0.12817090909090909</v>
      </c>
      <c r="N30" s="25"/>
      <c r="O30" s="25"/>
      <c r="P30" s="26"/>
      <c r="Q30" s="25"/>
      <c r="R30" s="25"/>
      <c r="S30" s="26"/>
    </row>
    <row r="31" spans="1:19" s="40" customFormat="1">
      <c r="A31" s="35">
        <v>29</v>
      </c>
      <c r="B31" s="36" t="s">
        <v>30</v>
      </c>
      <c r="C31" s="37">
        <v>1547.3</v>
      </c>
      <c r="D31" s="37">
        <v>461</v>
      </c>
      <c r="E31" s="38">
        <v>0</v>
      </c>
      <c r="F31" s="39">
        <v>3189.9</v>
      </c>
      <c r="G31" s="29">
        <f t="shared" si="0"/>
        <v>2008.3</v>
      </c>
      <c r="H31" s="30">
        <v>3.24</v>
      </c>
      <c r="I31" s="30">
        <f t="shared" si="1"/>
        <v>6506.8920000000007</v>
      </c>
      <c r="J31" s="31">
        <f t="shared" si="2"/>
        <v>5.5075734035549715</v>
      </c>
      <c r="K31" s="23">
        <v>6.2E-2</v>
      </c>
      <c r="L31" s="23">
        <f t="shared" si="3"/>
        <v>28.582000000000001</v>
      </c>
      <c r="M31" s="24">
        <v>0.62</v>
      </c>
      <c r="N31" s="32"/>
      <c r="O31" s="25"/>
      <c r="P31" s="26"/>
      <c r="Q31" s="32"/>
      <c r="R31" s="25"/>
      <c r="S31" s="26"/>
    </row>
    <row r="32" spans="1:19">
      <c r="A32" s="17">
        <v>30</v>
      </c>
      <c r="B32" s="18" t="s">
        <v>31</v>
      </c>
      <c r="C32" s="27">
        <v>342.3</v>
      </c>
      <c r="D32" s="27">
        <v>112</v>
      </c>
      <c r="E32" s="27">
        <v>0</v>
      </c>
      <c r="F32" s="20">
        <v>1133.3</v>
      </c>
      <c r="G32" s="20">
        <f t="shared" si="0"/>
        <v>454.3</v>
      </c>
      <c r="H32" s="21">
        <v>3.24</v>
      </c>
      <c r="I32" s="21">
        <f t="shared" si="1"/>
        <v>1471.9320000000002</v>
      </c>
      <c r="J32" s="22">
        <f t="shared" si="2"/>
        <v>3.5067646695491055</v>
      </c>
      <c r="K32" s="23">
        <v>6.2E-2</v>
      </c>
      <c r="L32" s="23">
        <f t="shared" si="3"/>
        <v>6.944</v>
      </c>
      <c r="M32" s="24">
        <f t="shared" si="4"/>
        <v>0.1393334156886967</v>
      </c>
      <c r="N32" s="25"/>
      <c r="O32" s="25"/>
      <c r="P32" s="26"/>
      <c r="Q32" s="25"/>
      <c r="R32" s="25"/>
      <c r="S32" s="26"/>
    </row>
    <row r="33" spans="1:19">
      <c r="A33" s="17">
        <v>31</v>
      </c>
      <c r="B33" s="18" t="s">
        <v>32</v>
      </c>
      <c r="C33" s="19">
        <v>485</v>
      </c>
      <c r="D33" s="19">
        <v>134.25</v>
      </c>
      <c r="E33" s="19">
        <v>0</v>
      </c>
      <c r="F33" s="20">
        <v>1912.6</v>
      </c>
      <c r="G33" s="20">
        <f t="shared" si="0"/>
        <v>619.25</v>
      </c>
      <c r="H33" s="21">
        <v>3.24</v>
      </c>
      <c r="I33" s="21">
        <f t="shared" si="1"/>
        <v>2006.3700000000001</v>
      </c>
      <c r="J33" s="22">
        <f t="shared" si="2"/>
        <v>2.8323742549409183</v>
      </c>
      <c r="K33" s="23">
        <v>6.2E-2</v>
      </c>
      <c r="L33" s="23">
        <f t="shared" si="3"/>
        <v>8.3234999999999992</v>
      </c>
      <c r="M33" s="24">
        <f t="shared" si="4"/>
        <v>9.8962872529540932E-2</v>
      </c>
      <c r="N33" s="25"/>
      <c r="O33" s="25"/>
      <c r="P33" s="26"/>
      <c r="Q33" s="25"/>
      <c r="R33" s="25"/>
      <c r="S33" s="26"/>
    </row>
    <row r="34" spans="1:19">
      <c r="A34" s="17">
        <v>32</v>
      </c>
      <c r="B34" s="18" t="s">
        <v>33</v>
      </c>
      <c r="C34" s="41">
        <v>937.6</v>
      </c>
      <c r="D34" s="27">
        <v>268.5</v>
      </c>
      <c r="E34" s="27">
        <v>0</v>
      </c>
      <c r="F34" s="20">
        <v>3573.2</v>
      </c>
      <c r="G34" s="20">
        <f t="shared" si="0"/>
        <v>1206.0999999999999</v>
      </c>
      <c r="H34" s="21">
        <v>3.24</v>
      </c>
      <c r="I34" s="21">
        <f t="shared" si="1"/>
        <v>3907.7640000000001</v>
      </c>
      <c r="J34" s="22">
        <f t="shared" si="2"/>
        <v>2.9528049927236095</v>
      </c>
      <c r="K34" s="23">
        <v>6.2E-2</v>
      </c>
      <c r="L34" s="23">
        <f t="shared" si="3"/>
        <v>16.646999999999998</v>
      </c>
      <c r="M34" s="24">
        <f t="shared" si="4"/>
        <v>0.10594223105339751</v>
      </c>
      <c r="N34" s="25"/>
      <c r="O34" s="25"/>
      <c r="P34" s="26"/>
      <c r="Q34" s="25"/>
      <c r="R34" s="25"/>
      <c r="S34" s="26"/>
    </row>
    <row r="35" spans="1:19">
      <c r="A35" s="17">
        <v>33</v>
      </c>
      <c r="B35" s="18" t="s">
        <v>34</v>
      </c>
      <c r="C35" s="27">
        <v>753.3</v>
      </c>
      <c r="D35" s="27">
        <v>461</v>
      </c>
      <c r="E35" s="27">
        <v>0</v>
      </c>
      <c r="F35" s="20">
        <v>3570</v>
      </c>
      <c r="G35" s="20">
        <f t="shared" si="0"/>
        <v>1214.3</v>
      </c>
      <c r="H35" s="21">
        <v>3.24</v>
      </c>
      <c r="I35" s="21">
        <f t="shared" si="1"/>
        <v>3934.3320000000003</v>
      </c>
      <c r="J35" s="22">
        <f t="shared" si="2"/>
        <v>2.9755452100840345</v>
      </c>
      <c r="K35" s="23">
        <v>6.2E-2</v>
      </c>
      <c r="L35" s="23">
        <f t="shared" si="3"/>
        <v>28.582000000000001</v>
      </c>
      <c r="M35" s="24">
        <f t="shared" si="4"/>
        <v>0.1820601344537815</v>
      </c>
      <c r="N35" s="25"/>
      <c r="O35" s="25"/>
      <c r="P35" s="26"/>
      <c r="Q35" s="25"/>
      <c r="R35" s="25"/>
      <c r="S35" s="26"/>
    </row>
    <row r="36" spans="1:19">
      <c r="A36" s="17">
        <v>34</v>
      </c>
      <c r="B36" s="18" t="s">
        <v>35</v>
      </c>
      <c r="C36" s="27">
        <v>1169.7</v>
      </c>
      <c r="D36" s="27">
        <v>479.2</v>
      </c>
      <c r="E36" s="27">
        <v>1169.7</v>
      </c>
      <c r="F36" s="20">
        <v>4357.2</v>
      </c>
      <c r="G36" s="20">
        <f t="shared" si="0"/>
        <v>1648.9</v>
      </c>
      <c r="H36" s="21">
        <v>3.24</v>
      </c>
      <c r="I36" s="21">
        <f t="shared" si="1"/>
        <v>5342.4360000000006</v>
      </c>
      <c r="J36" s="22">
        <f t="shared" si="2"/>
        <v>3.3105152850454425</v>
      </c>
      <c r="K36" s="23">
        <v>6.2E-2</v>
      </c>
      <c r="L36" s="23">
        <f t="shared" si="3"/>
        <v>29.7104</v>
      </c>
      <c r="M36" s="24">
        <f t="shared" si="4"/>
        <v>0.15505703112090333</v>
      </c>
      <c r="N36" s="25"/>
      <c r="O36" s="25"/>
      <c r="P36" s="26"/>
      <c r="Q36" s="25"/>
      <c r="R36" s="25"/>
      <c r="S36" s="26"/>
    </row>
    <row r="37" spans="1:19">
      <c r="A37" s="17">
        <v>35</v>
      </c>
      <c r="B37" s="18" t="s">
        <v>36</v>
      </c>
      <c r="C37" s="27">
        <v>448.1</v>
      </c>
      <c r="D37" s="27">
        <v>119.3</v>
      </c>
      <c r="E37" s="27">
        <v>0</v>
      </c>
      <c r="F37" s="20">
        <v>1584.2</v>
      </c>
      <c r="G37" s="20">
        <f t="shared" si="0"/>
        <v>567.4</v>
      </c>
      <c r="H37" s="21">
        <v>3.24</v>
      </c>
      <c r="I37" s="21">
        <f t="shared" si="1"/>
        <v>1838.376</v>
      </c>
      <c r="J37" s="22">
        <f t="shared" si="2"/>
        <v>3.1331998485039767</v>
      </c>
      <c r="K37" s="23">
        <v>6.2E-2</v>
      </c>
      <c r="L37" s="23">
        <f t="shared" si="3"/>
        <v>7.3965999999999994</v>
      </c>
      <c r="M37" s="24">
        <f t="shared" si="4"/>
        <v>0.10617263224340359</v>
      </c>
      <c r="N37" s="25"/>
      <c r="O37" s="25"/>
      <c r="P37" s="26"/>
      <c r="Q37" s="25"/>
      <c r="R37" s="25"/>
      <c r="S37" s="26"/>
    </row>
    <row r="38" spans="1:19">
      <c r="A38" s="17">
        <v>36</v>
      </c>
      <c r="B38" s="18" t="s">
        <v>37</v>
      </c>
      <c r="C38" s="19">
        <v>165.7</v>
      </c>
      <c r="D38" s="19">
        <v>171.3</v>
      </c>
      <c r="E38" s="19">
        <v>695.8</v>
      </c>
      <c r="F38" s="20">
        <v>2011</v>
      </c>
      <c r="G38" s="20">
        <f t="shared" si="0"/>
        <v>337</v>
      </c>
      <c r="H38" s="21">
        <v>3.24</v>
      </c>
      <c r="I38" s="21">
        <f t="shared" si="1"/>
        <v>1091.8800000000001</v>
      </c>
      <c r="J38" s="22">
        <f t="shared" si="2"/>
        <v>1.4659751367478868</v>
      </c>
      <c r="K38" s="23">
        <v>6.2E-2</v>
      </c>
      <c r="L38" s="23">
        <f t="shared" si="3"/>
        <v>10.620600000000001</v>
      </c>
      <c r="M38" s="24">
        <f t="shared" si="4"/>
        <v>0.12009569567379415</v>
      </c>
      <c r="N38" s="25">
        <v>3.5000000000000003E-2</v>
      </c>
      <c r="O38" s="25">
        <f t="shared" ref="O38:O40" si="5">N38*D38</f>
        <v>5.9955000000000007</v>
      </c>
      <c r="P38" s="26">
        <f t="shared" ref="P38:P40" si="6">O38/F38*22.74</f>
        <v>6.7795957235206372E-2</v>
      </c>
      <c r="Q38" s="25">
        <v>3.2000000000000001E-2</v>
      </c>
      <c r="R38" s="25">
        <f t="shared" ref="R38:R40" si="7">Q38*D38</f>
        <v>5.4816000000000003</v>
      </c>
      <c r="S38" s="26">
        <f t="shared" ref="S38:S40" si="8">R38/F38*156.92</f>
        <v>0.427733800099453</v>
      </c>
    </row>
    <row r="39" spans="1:19">
      <c r="A39" s="17">
        <v>37</v>
      </c>
      <c r="B39" s="18" t="s">
        <v>38</v>
      </c>
      <c r="C39" s="37">
        <v>681.4</v>
      </c>
      <c r="D39" s="37">
        <v>105.9</v>
      </c>
      <c r="E39" s="37">
        <v>681.4</v>
      </c>
      <c r="F39" s="20">
        <v>1344.2</v>
      </c>
      <c r="G39" s="20">
        <f t="shared" si="0"/>
        <v>787.3</v>
      </c>
      <c r="H39" s="21">
        <v>3.24</v>
      </c>
      <c r="I39" s="21">
        <f t="shared" si="1"/>
        <v>2550.8519999999999</v>
      </c>
      <c r="J39" s="22">
        <f t="shared" si="2"/>
        <v>5.1237170063978574</v>
      </c>
      <c r="K39" s="23">
        <v>6.2E-2</v>
      </c>
      <c r="L39" s="23">
        <f t="shared" si="3"/>
        <v>6.5658000000000003</v>
      </c>
      <c r="M39" s="24">
        <f t="shared" si="4"/>
        <v>0.11107446213361105</v>
      </c>
      <c r="N39" s="25"/>
      <c r="O39" s="25"/>
      <c r="P39" s="26"/>
      <c r="Q39" s="25"/>
      <c r="R39" s="25"/>
      <c r="S39" s="26"/>
    </row>
    <row r="40" spans="1:19">
      <c r="A40" s="17">
        <v>38</v>
      </c>
      <c r="B40" s="18" t="s">
        <v>39</v>
      </c>
      <c r="C40" s="27">
        <v>1313</v>
      </c>
      <c r="D40" s="27">
        <v>423.4</v>
      </c>
      <c r="E40" s="27">
        <v>0</v>
      </c>
      <c r="F40" s="20">
        <v>4896.8</v>
      </c>
      <c r="G40" s="20">
        <f t="shared" si="0"/>
        <v>1736.4</v>
      </c>
      <c r="H40" s="21">
        <v>3.24</v>
      </c>
      <c r="I40" s="21">
        <f t="shared" si="1"/>
        <v>5625.9360000000006</v>
      </c>
      <c r="J40" s="22">
        <f t="shared" si="2"/>
        <v>3.1020313674236242</v>
      </c>
      <c r="K40" s="23">
        <v>6.2E-2</v>
      </c>
      <c r="L40" s="23">
        <f t="shared" si="3"/>
        <v>26.250799999999998</v>
      </c>
      <c r="M40" s="24">
        <f t="shared" si="4"/>
        <v>0.12190475249142296</v>
      </c>
      <c r="N40" s="25">
        <v>3.5000000000000003E-2</v>
      </c>
      <c r="O40" s="25">
        <f t="shared" si="5"/>
        <v>14.819000000000001</v>
      </c>
      <c r="P40" s="26">
        <f t="shared" si="6"/>
        <v>6.8817198987093611E-2</v>
      </c>
      <c r="Q40" s="25">
        <v>3.2000000000000001E-2</v>
      </c>
      <c r="R40" s="25">
        <f t="shared" si="7"/>
        <v>13.5488</v>
      </c>
      <c r="S40" s="26">
        <f t="shared" si="8"/>
        <v>0.43417695147851654</v>
      </c>
    </row>
    <row r="41" spans="1:19">
      <c r="A41" s="17">
        <v>39</v>
      </c>
      <c r="B41" s="18" t="s">
        <v>40</v>
      </c>
      <c r="C41" s="27">
        <v>416.9</v>
      </c>
      <c r="D41" s="27">
        <v>293</v>
      </c>
      <c r="E41" s="27">
        <v>0</v>
      </c>
      <c r="F41" s="20">
        <v>3413.5</v>
      </c>
      <c r="G41" s="20">
        <f t="shared" si="0"/>
        <v>709.9</v>
      </c>
      <c r="H41" s="21">
        <v>3.24</v>
      </c>
      <c r="I41" s="21">
        <f t="shared" si="1"/>
        <v>2300.076</v>
      </c>
      <c r="J41" s="22">
        <f t="shared" si="2"/>
        <v>1.8193072213270836</v>
      </c>
      <c r="K41" s="23">
        <v>6.2E-2</v>
      </c>
      <c r="L41" s="23">
        <f t="shared" si="3"/>
        <v>18.166</v>
      </c>
      <c r="M41" s="24">
        <f t="shared" si="4"/>
        <v>0.1210179698256921</v>
      </c>
      <c r="N41" s="25"/>
      <c r="O41" s="25"/>
      <c r="P41" s="26"/>
      <c r="Q41" s="25"/>
      <c r="R41" s="25"/>
      <c r="S41" s="26"/>
    </row>
    <row r="42" spans="1:19">
      <c r="A42" s="17">
        <v>40</v>
      </c>
      <c r="B42" s="18" t="s">
        <v>41</v>
      </c>
      <c r="C42" s="27">
        <v>925</v>
      </c>
      <c r="D42" s="27">
        <v>316.7</v>
      </c>
      <c r="E42" s="27">
        <v>0</v>
      </c>
      <c r="F42" s="20">
        <v>3535.2</v>
      </c>
      <c r="G42" s="20">
        <f t="shared" si="0"/>
        <v>1241.7</v>
      </c>
      <c r="H42" s="21">
        <v>3.24</v>
      </c>
      <c r="I42" s="21">
        <f t="shared" si="1"/>
        <v>4023.1080000000006</v>
      </c>
      <c r="J42" s="22">
        <f t="shared" si="2"/>
        <v>3.0726384928716914</v>
      </c>
      <c r="K42" s="23">
        <v>6.2E-2</v>
      </c>
      <c r="L42" s="23">
        <f t="shared" si="3"/>
        <v>19.635400000000001</v>
      </c>
      <c r="M42" s="24">
        <f t="shared" si="4"/>
        <v>0.12630374405974204</v>
      </c>
      <c r="N42" s="25"/>
      <c r="O42" s="25"/>
      <c r="P42" s="26"/>
      <c r="Q42" s="25"/>
      <c r="R42" s="25"/>
      <c r="S42" s="26"/>
    </row>
    <row r="43" spans="1:19">
      <c r="A43" s="17">
        <v>41</v>
      </c>
      <c r="B43" s="18" t="s">
        <v>42</v>
      </c>
      <c r="C43" s="27">
        <v>1686</v>
      </c>
      <c r="D43" s="27">
        <v>474.5</v>
      </c>
      <c r="E43" s="27">
        <v>0</v>
      </c>
      <c r="F43" s="20">
        <v>6326.2</v>
      </c>
      <c r="G43" s="20">
        <f t="shared" si="0"/>
        <v>2160.5</v>
      </c>
      <c r="H43" s="21">
        <v>3.24</v>
      </c>
      <c r="I43" s="21">
        <f t="shared" si="1"/>
        <v>7000.02</v>
      </c>
      <c r="J43" s="22">
        <f t="shared" si="2"/>
        <v>2.9875840156808202</v>
      </c>
      <c r="K43" s="23">
        <v>6.2E-2</v>
      </c>
      <c r="L43" s="23">
        <f t="shared" si="3"/>
        <v>29.419</v>
      </c>
      <c r="M43" s="24">
        <f t="shared" si="4"/>
        <v>0.1057488002276248</v>
      </c>
      <c r="N43" s="25"/>
      <c r="O43" s="25"/>
      <c r="P43" s="26"/>
      <c r="Q43" s="25"/>
      <c r="R43" s="25"/>
      <c r="S43" s="26"/>
    </row>
    <row r="44" spans="1:19">
      <c r="A44" s="17">
        <v>42</v>
      </c>
      <c r="B44" s="18" t="s">
        <v>43</v>
      </c>
      <c r="C44" s="27">
        <v>791.6</v>
      </c>
      <c r="D44" s="27">
        <v>322.3</v>
      </c>
      <c r="E44" s="27">
        <v>791.6</v>
      </c>
      <c r="F44" s="20">
        <v>2981.9</v>
      </c>
      <c r="G44" s="20">
        <f t="shared" si="0"/>
        <v>1113.9000000000001</v>
      </c>
      <c r="H44" s="21">
        <v>3.24</v>
      </c>
      <c r="I44" s="21">
        <f t="shared" si="1"/>
        <v>3609.0360000000005</v>
      </c>
      <c r="J44" s="22">
        <f t="shared" si="2"/>
        <v>3.2678484187933874</v>
      </c>
      <c r="K44" s="23">
        <v>6.2E-2</v>
      </c>
      <c r="L44" s="23">
        <f t="shared" si="3"/>
        <v>19.982600000000001</v>
      </c>
      <c r="M44" s="24">
        <f t="shared" si="4"/>
        <v>0.15238751265971362</v>
      </c>
      <c r="N44" s="25"/>
      <c r="O44" s="25"/>
      <c r="P44" s="26"/>
      <c r="Q44" s="25"/>
      <c r="R44" s="25"/>
      <c r="S44" s="26"/>
    </row>
    <row r="45" spans="1:19">
      <c r="A45" s="17">
        <v>43</v>
      </c>
      <c r="B45" s="18" t="s">
        <v>44</v>
      </c>
      <c r="C45" s="27">
        <v>785.4</v>
      </c>
      <c r="D45" s="27">
        <v>320.8</v>
      </c>
      <c r="E45" s="27">
        <v>785.4</v>
      </c>
      <c r="F45" s="20">
        <v>2968.2</v>
      </c>
      <c r="G45" s="20">
        <f t="shared" si="0"/>
        <v>1106.2</v>
      </c>
      <c r="H45" s="21">
        <v>3.24</v>
      </c>
      <c r="I45" s="21">
        <f t="shared" si="1"/>
        <v>3584.0880000000002</v>
      </c>
      <c r="J45" s="22">
        <f t="shared" si="2"/>
        <v>3.2602377198302008</v>
      </c>
      <c r="K45" s="23">
        <v>6.2E-2</v>
      </c>
      <c r="L45" s="23">
        <f t="shared" si="3"/>
        <v>19.889600000000002</v>
      </c>
      <c r="M45" s="24">
        <f t="shared" si="4"/>
        <v>0.15237837881544372</v>
      </c>
      <c r="N45" s="25"/>
      <c r="O45" s="25"/>
      <c r="P45" s="26"/>
      <c r="Q45" s="25"/>
      <c r="R45" s="25"/>
      <c r="S45" s="26"/>
    </row>
    <row r="46" spans="1:19">
      <c r="A46" s="17">
        <v>44</v>
      </c>
      <c r="B46" s="18" t="s">
        <v>45</v>
      </c>
      <c r="C46" s="27">
        <v>775.8</v>
      </c>
      <c r="D46" s="27">
        <v>320.89999999999998</v>
      </c>
      <c r="E46" s="27">
        <v>775.8</v>
      </c>
      <c r="F46" s="20">
        <v>3007.4</v>
      </c>
      <c r="G46" s="20">
        <f t="shared" si="0"/>
        <v>1096.6999999999998</v>
      </c>
      <c r="H46" s="21">
        <v>3.24</v>
      </c>
      <c r="I46" s="21">
        <f t="shared" si="1"/>
        <v>3553.3079999999995</v>
      </c>
      <c r="J46" s="22">
        <f t="shared" si="2"/>
        <v>3.1901082662765177</v>
      </c>
      <c r="K46" s="23">
        <v>6.2E-2</v>
      </c>
      <c r="L46" s="23">
        <f t="shared" si="3"/>
        <v>19.895799999999998</v>
      </c>
      <c r="M46" s="24">
        <f t="shared" si="4"/>
        <v>0.15043908093369684</v>
      </c>
      <c r="N46" s="25"/>
      <c r="O46" s="25"/>
      <c r="P46" s="26"/>
      <c r="Q46" s="25"/>
      <c r="R46" s="25"/>
      <c r="S46" s="26"/>
    </row>
    <row r="47" spans="1:19">
      <c r="A47" s="17">
        <v>45</v>
      </c>
      <c r="B47" s="18" t="s">
        <v>46</v>
      </c>
      <c r="C47" s="27">
        <v>944.9</v>
      </c>
      <c r="D47" s="27">
        <v>261</v>
      </c>
      <c r="E47" s="27">
        <v>0</v>
      </c>
      <c r="F47" s="20">
        <v>3349.7</v>
      </c>
      <c r="G47" s="20">
        <f t="shared" si="0"/>
        <v>1205.9000000000001</v>
      </c>
      <c r="H47" s="21">
        <v>3.24</v>
      </c>
      <c r="I47" s="21">
        <f t="shared" si="1"/>
        <v>3907.1160000000004</v>
      </c>
      <c r="J47" s="22">
        <f t="shared" si="2"/>
        <v>3.1493008926172501</v>
      </c>
      <c r="K47" s="23">
        <v>6.2E-2</v>
      </c>
      <c r="L47" s="23">
        <f t="shared" si="3"/>
        <v>16.181999999999999</v>
      </c>
      <c r="M47" s="24">
        <f t="shared" si="4"/>
        <v>0.10985421978087588</v>
      </c>
      <c r="N47" s="25"/>
      <c r="O47" s="25"/>
      <c r="P47" s="26"/>
      <c r="Q47" s="25"/>
      <c r="R47" s="25"/>
      <c r="S47" s="26"/>
    </row>
    <row r="48" spans="1:19">
      <c r="A48" s="17">
        <v>46</v>
      </c>
      <c r="B48" s="18" t="s">
        <v>47</v>
      </c>
      <c r="C48" s="27">
        <v>939.7</v>
      </c>
      <c r="D48" s="27">
        <v>260.5</v>
      </c>
      <c r="E48" s="27">
        <v>0</v>
      </c>
      <c r="F48" s="20">
        <v>3326.8</v>
      </c>
      <c r="G48" s="20">
        <f t="shared" si="0"/>
        <v>1200.2</v>
      </c>
      <c r="H48" s="21">
        <v>3.24</v>
      </c>
      <c r="I48" s="21">
        <f t="shared" si="1"/>
        <v>3888.6480000000006</v>
      </c>
      <c r="J48" s="22">
        <f t="shared" si="2"/>
        <v>3.1559906216183724</v>
      </c>
      <c r="K48" s="23">
        <v>6.2E-2</v>
      </c>
      <c r="L48" s="23">
        <f t="shared" si="3"/>
        <v>16.151</v>
      </c>
      <c r="M48" s="24">
        <f>L48/F48*22.74</f>
        <v>0.11039850306600936</v>
      </c>
      <c r="N48" s="25"/>
      <c r="O48" s="25"/>
      <c r="P48" s="26"/>
      <c r="Q48" s="25"/>
      <c r="R48" s="25"/>
      <c r="S48" s="2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2017-02-08T09:29:29Z</dcterms:modified>
</cp:coreProperties>
</file>